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xr:revisionPtr revIDLastSave="0" documentId="8_{3CD05D37-DC5C-4D88-AC2A-29C04BEF6940}" xr6:coauthVersionLast="47" xr6:coauthVersionMax="47" xr10:uidLastSave="{00000000-0000-0000-0000-000000000000}"/>
  <bookViews>
    <workbookView xWindow="-120" yWindow="-120" windowWidth="24240" windowHeight="13140" xr2:uid="{D1B5E693-2024-4872-9D60-25DDCC60EEB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 s="1"/>
  <c r="F24" i="1"/>
  <c r="G24" i="1" s="1"/>
  <c r="H24" i="1"/>
  <c r="I24" i="1" s="1"/>
  <c r="J24" i="1"/>
  <c r="K24" i="1"/>
  <c r="L24" i="1"/>
  <c r="M24" i="1"/>
  <c r="N24" i="1"/>
  <c r="O24" i="1" s="1"/>
  <c r="P24" i="1"/>
  <c r="Q24" i="1" s="1"/>
  <c r="C20" i="1"/>
  <c r="P20" i="1"/>
  <c r="Q20" i="1" s="1"/>
  <c r="C8" i="1"/>
  <c r="C26" i="1"/>
  <c r="F26" i="1" s="1"/>
  <c r="G26" i="1" s="1"/>
  <c r="P26" i="1"/>
  <c r="Q26" i="1"/>
  <c r="C29" i="1"/>
  <c r="F29" i="1" s="1"/>
  <c r="G29" i="1" s="1"/>
  <c r="C28" i="1"/>
  <c r="D28" i="1" s="1"/>
  <c r="E28" i="1" s="1"/>
  <c r="P28" i="1"/>
  <c r="Q28" i="1"/>
  <c r="C27" i="1"/>
  <c r="C25" i="1"/>
  <c r="H25" i="1" s="1"/>
  <c r="I25" i="1" s="1"/>
  <c r="J25" i="1"/>
  <c r="K25" i="1"/>
  <c r="C23" i="1"/>
  <c r="C22" i="1"/>
  <c r="N22" i="1" s="1"/>
  <c r="O22" i="1" s="1"/>
  <c r="L22" i="1"/>
  <c r="M22" i="1"/>
  <c r="C21" i="1"/>
  <c r="C19" i="1"/>
  <c r="F19" i="1" s="1"/>
  <c r="G19" i="1" s="1"/>
  <c r="P19" i="1"/>
  <c r="Q19" i="1"/>
  <c r="C18" i="1"/>
  <c r="C17" i="1"/>
  <c r="P17" i="1" s="1"/>
  <c r="Q17" i="1" s="1"/>
  <c r="N17" i="1"/>
  <c r="O17" i="1"/>
  <c r="C16" i="1"/>
  <c r="D16" i="1" s="1"/>
  <c r="E16" i="1" s="1"/>
  <c r="C15" i="1"/>
  <c r="H15" i="1" s="1"/>
  <c r="I15" i="1" s="1"/>
  <c r="L15" i="1"/>
  <c r="M15" i="1"/>
  <c r="C14" i="1"/>
  <c r="C13" i="1"/>
  <c r="F13" i="1" s="1"/>
  <c r="G13" i="1" s="1"/>
  <c r="J13" i="1"/>
  <c r="K13" i="1"/>
  <c r="C12" i="1"/>
  <c r="C11" i="1"/>
  <c r="H11" i="1" s="1"/>
  <c r="I11" i="1" s="1"/>
  <c r="N11" i="1"/>
  <c r="O11" i="1"/>
  <c r="C10" i="1"/>
  <c r="C9" i="1"/>
  <c r="J9" i="1" s="1"/>
  <c r="K9" i="1" s="1"/>
  <c r="P9" i="1"/>
  <c r="Q9" i="1"/>
  <c r="L21" i="1"/>
  <c r="M21" i="1" s="1"/>
  <c r="D7" i="1"/>
  <c r="H20" i="1"/>
  <c r="I20" i="1"/>
  <c r="N20" i="1"/>
  <c r="O20" i="1"/>
  <c r="J20" i="1"/>
  <c r="K20" i="1"/>
  <c r="F22" i="1"/>
  <c r="G22" i="1"/>
  <c r="P15" i="1"/>
  <c r="Q15" i="1"/>
  <c r="L28" i="1"/>
  <c r="M28" i="1"/>
  <c r="P11" i="1"/>
  <c r="Q11" i="1"/>
  <c r="D9" i="1"/>
  <c r="E9" i="1"/>
  <c r="P22" i="1"/>
  <c r="Q22" i="1" s="1"/>
  <c r="H17" i="1"/>
  <c r="I17" i="1"/>
  <c r="L9" i="1"/>
  <c r="M9" i="1" s="1"/>
  <c r="F9" i="1"/>
  <c r="G9" i="1"/>
  <c r="L10" i="1"/>
  <c r="M10" i="1" s="1"/>
  <c r="P27" i="1"/>
  <c r="Q27" i="1" s="1"/>
  <c r="H26" i="1"/>
  <c r="I26" i="1"/>
  <c r="L26" i="1"/>
  <c r="M26" i="1" s="1"/>
  <c r="D26" i="1"/>
  <c r="E26" i="1"/>
  <c r="J26" i="1"/>
  <c r="K26" i="1"/>
  <c r="D15" i="1"/>
  <c r="E15" i="1"/>
  <c r="F14" i="1"/>
  <c r="G14" i="1" s="1"/>
  <c r="N9" i="1"/>
  <c r="O9" i="1"/>
  <c r="L13" i="1"/>
  <c r="M13" i="1" s="1"/>
  <c r="N28" i="1"/>
  <c r="O28" i="1" s="1"/>
  <c r="F15" i="1"/>
  <c r="G15" i="1"/>
  <c r="H13" i="1"/>
  <c r="I13" i="1"/>
  <c r="H21" i="1"/>
  <c r="I21" i="1" s="1"/>
  <c r="N13" i="1"/>
  <c r="O13" i="1"/>
  <c r="J15" i="1"/>
  <c r="K15" i="1" s="1"/>
  <c r="H28" i="1"/>
  <c r="I28" i="1" s="1"/>
  <c r="D22" i="1"/>
  <c r="E22" i="1"/>
  <c r="H29" i="1"/>
  <c r="I29" i="1" s="1"/>
  <c r="P13" i="1"/>
  <c r="Q13" i="1"/>
  <c r="J28" i="1"/>
  <c r="K28" i="1"/>
  <c r="H19" i="1"/>
  <c r="I19" i="1"/>
  <c r="J19" i="1"/>
  <c r="K19" i="1" s="1"/>
  <c r="D25" i="1"/>
  <c r="E25" i="1"/>
  <c r="P16" i="1"/>
  <c r="Q16" i="1" s="1"/>
  <c r="L19" i="1"/>
  <c r="M19" i="1" s="1"/>
  <c r="D17" i="1"/>
  <c r="E17" i="1" s="1"/>
  <c r="J17" i="1"/>
  <c r="K17" i="1"/>
  <c r="D18" i="1"/>
  <c r="E18" i="1" s="1"/>
  <c r="L11" i="1"/>
  <c r="M11" i="1"/>
  <c r="L17" i="1"/>
  <c r="M17" i="1"/>
  <c r="L27" i="1"/>
  <c r="M27" i="1" s="1"/>
  <c r="F16" i="1"/>
  <c r="G16" i="1" s="1"/>
  <c r="D11" i="1"/>
  <c r="E11" i="1"/>
  <c r="J11" i="1"/>
  <c r="K11" i="1"/>
  <c r="D13" i="1"/>
  <c r="E13" i="1" s="1"/>
  <c r="F20" i="1" l="1"/>
  <c r="G20" i="1" s="1"/>
  <c r="L20" i="1"/>
  <c r="M20" i="1" s="1"/>
  <c r="P12" i="1"/>
  <c r="Q12" i="1" s="1"/>
  <c r="N12" i="1"/>
  <c r="O12" i="1" s="1"/>
  <c r="F12" i="1"/>
  <c r="G12" i="1" s="1"/>
  <c r="H12" i="1"/>
  <c r="I12" i="1" s="1"/>
  <c r="D12" i="1"/>
  <c r="E12" i="1" s="1"/>
  <c r="L12" i="1"/>
  <c r="M12" i="1" s="1"/>
  <c r="J12" i="1"/>
  <c r="K12" i="1" s="1"/>
  <c r="F18" i="1"/>
  <c r="G18" i="1" s="1"/>
  <c r="J18" i="1"/>
  <c r="K18" i="1" s="1"/>
  <c r="L18" i="1"/>
  <c r="M18" i="1" s="1"/>
  <c r="P18" i="1"/>
  <c r="Q18" i="1" s="1"/>
  <c r="H18" i="1"/>
  <c r="I18" i="1" s="1"/>
  <c r="N27" i="1"/>
  <c r="O27" i="1" s="1"/>
  <c r="D27" i="1"/>
  <c r="E27" i="1" s="1"/>
  <c r="F27" i="1"/>
  <c r="G27" i="1" s="1"/>
  <c r="J27" i="1"/>
  <c r="K27" i="1" s="1"/>
  <c r="H27" i="1"/>
  <c r="I27" i="1" s="1"/>
  <c r="N18" i="1"/>
  <c r="O18" i="1" s="1"/>
  <c r="J10" i="1"/>
  <c r="K10" i="1" s="1"/>
  <c r="H10" i="1"/>
  <c r="I10" i="1" s="1"/>
  <c r="F10" i="1"/>
  <c r="G10" i="1" s="1"/>
  <c r="N10" i="1"/>
  <c r="O10" i="1" s="1"/>
  <c r="D10" i="1"/>
  <c r="E10" i="1" s="1"/>
  <c r="P10" i="1"/>
  <c r="Q10" i="1" s="1"/>
  <c r="J16" i="1"/>
  <c r="K16" i="1" s="1"/>
  <c r="N16" i="1"/>
  <c r="O16" i="1" s="1"/>
  <c r="L16" i="1"/>
  <c r="M16" i="1" s="1"/>
  <c r="H16" i="1"/>
  <c r="I16" i="1" s="1"/>
  <c r="H23" i="1"/>
  <c r="I23" i="1" s="1"/>
  <c r="N23" i="1"/>
  <c r="O23" i="1" s="1"/>
  <c r="J23" i="1"/>
  <c r="K23" i="1" s="1"/>
  <c r="L23" i="1"/>
  <c r="M23" i="1" s="1"/>
  <c r="P23" i="1"/>
  <c r="Q23" i="1" s="1"/>
  <c r="D23" i="1"/>
  <c r="E23" i="1" s="1"/>
  <c r="F23" i="1"/>
  <c r="G23" i="1" s="1"/>
  <c r="F8" i="1"/>
  <c r="G8" i="1" s="1"/>
  <c r="J8" i="1"/>
  <c r="K8" i="1" s="1"/>
  <c r="P8" i="1"/>
  <c r="Q8" i="1" s="1"/>
  <c r="D8" i="1"/>
  <c r="E8" i="1" s="1"/>
  <c r="H8" i="1"/>
  <c r="I8" i="1" s="1"/>
  <c r="L8" i="1"/>
  <c r="M8" i="1" s="1"/>
  <c r="N8" i="1"/>
  <c r="O8" i="1" s="1"/>
  <c r="H14" i="1"/>
  <c r="I14" i="1" s="1"/>
  <c r="L14" i="1"/>
  <c r="M14" i="1" s="1"/>
  <c r="N14" i="1"/>
  <c r="O14" i="1" s="1"/>
  <c r="P14" i="1"/>
  <c r="Q14" i="1" s="1"/>
  <c r="J14" i="1"/>
  <c r="K14" i="1" s="1"/>
  <c r="D14" i="1"/>
  <c r="E14" i="1" s="1"/>
  <c r="F21" i="1"/>
  <c r="G21" i="1" s="1"/>
  <c r="N21" i="1"/>
  <c r="O21" i="1" s="1"/>
  <c r="J21" i="1"/>
  <c r="K21" i="1" s="1"/>
  <c r="P21" i="1"/>
  <c r="Q21" i="1" s="1"/>
  <c r="D21" i="1"/>
  <c r="E21" i="1" s="1"/>
  <c r="N29" i="1"/>
  <c r="O29" i="1" s="1"/>
  <c r="J29" i="1"/>
  <c r="K29" i="1" s="1"/>
  <c r="L29" i="1"/>
  <c r="M29" i="1" s="1"/>
  <c r="D29" i="1"/>
  <c r="E29" i="1" s="1"/>
  <c r="P29" i="1"/>
  <c r="Q29" i="1" s="1"/>
  <c r="P25" i="1"/>
  <c r="Q25" i="1" s="1"/>
  <c r="N25" i="1"/>
  <c r="O25" i="1" s="1"/>
  <c r="F25" i="1"/>
  <c r="G25" i="1" s="1"/>
  <c r="L25" i="1"/>
  <c r="M25" i="1" s="1"/>
  <c r="D19" i="1"/>
  <c r="E19" i="1" s="1"/>
  <c r="N19" i="1"/>
  <c r="O19" i="1" s="1"/>
  <c r="F11" i="1"/>
  <c r="G11" i="1" s="1"/>
  <c r="F17" i="1"/>
  <c r="G17" i="1" s="1"/>
  <c r="H22" i="1"/>
  <c r="I22" i="1" s="1"/>
  <c r="J22" i="1"/>
  <c r="K22" i="1" s="1"/>
  <c r="F28" i="1"/>
  <c r="G28" i="1" s="1"/>
  <c r="N26" i="1"/>
  <c r="O26" i="1" s="1"/>
  <c r="N15" i="1"/>
  <c r="O15" i="1" s="1"/>
  <c r="H9" i="1"/>
  <c r="I9" i="1" s="1"/>
  <c r="D20" i="1"/>
  <c r="E20" i="1" s="1"/>
</calcChain>
</file>

<file path=xl/sharedStrings.xml><?xml version="1.0" encoding="utf-8"?>
<sst xmlns="http://schemas.openxmlformats.org/spreadsheetml/2006/main" count="83" uniqueCount="70">
  <si>
    <t>Wind Direction</t>
  </si>
  <si>
    <t>170-195</t>
  </si>
  <si>
    <t>150-170</t>
  </si>
  <si>
    <t>130-150</t>
  </si>
  <si>
    <t>270-295</t>
  </si>
  <si>
    <t>315-350</t>
  </si>
  <si>
    <t>Course</t>
  </si>
  <si>
    <t>A</t>
  </si>
  <si>
    <t>B</t>
  </si>
  <si>
    <t>C</t>
  </si>
  <si>
    <t>D</t>
  </si>
  <si>
    <t>E</t>
  </si>
  <si>
    <t>F</t>
  </si>
  <si>
    <t>G</t>
  </si>
  <si>
    <t>Marks in parens are to starboard</t>
  </si>
  <si>
    <t>Marks</t>
  </si>
  <si>
    <t>A-JGFBA</t>
  </si>
  <si>
    <t>A-JGFCA</t>
  </si>
  <si>
    <t>A-BL(B)A</t>
  </si>
  <si>
    <t>J-BL(B)J</t>
  </si>
  <si>
    <t>A-JGA2</t>
  </si>
  <si>
    <t>A-EA2</t>
  </si>
  <si>
    <t>B-EC(A)B</t>
  </si>
  <si>
    <t>Distance</t>
  </si>
  <si>
    <t>Rating</t>
  </si>
  <si>
    <t>Sec/mi</t>
  </si>
  <si>
    <t>Sec</t>
  </si>
  <si>
    <t>Start Time</t>
  </si>
  <si>
    <t>Start time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</si>
  <si>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</si>
  <si>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</si>
  <si>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</si>
  <si>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</si>
  <si>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</si>
  <si>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</si>
  <si>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</si>
  <si>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</si>
  <si>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</si>
  <si>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</si>
  <si>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</si>
  <si>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</si>
  <si>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</si>
  <si>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</si>
  <si>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</si>
  <si>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</si>
  <si>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</si>
  <si>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Interlude</t>
  </si>
  <si>
    <t>Windswept, Lakita</t>
  </si>
  <si>
    <t>Sagacious</t>
  </si>
  <si>
    <t>Masquerade</t>
  </si>
  <si>
    <t>Merlin</t>
  </si>
  <si>
    <t>White Lightning</t>
  </si>
  <si>
    <t>Banshee, Heyday</t>
  </si>
  <si>
    <t>Allu</t>
  </si>
  <si>
    <t>Vagabond</t>
  </si>
  <si>
    <t>Endless Summer, Nike, Patriot</t>
  </si>
  <si>
    <t>Triumphs</t>
  </si>
  <si>
    <t>Daly Grind</t>
  </si>
  <si>
    <t>Giggity</t>
  </si>
  <si>
    <t>Tri-pawed</t>
  </si>
  <si>
    <t>Jezebel</t>
  </si>
  <si>
    <t>Mad Max</t>
  </si>
  <si>
    <t>Incommunicado</t>
  </si>
  <si>
    <t>Showtime</t>
  </si>
  <si>
    <t>Mischief</t>
  </si>
  <si>
    <t>Crumbs</t>
  </si>
  <si>
    <t>Ultra Violet</t>
  </si>
  <si>
    <t>Charlie, Eighth Deadly Sin</t>
  </si>
  <si>
    <t>Mikayla</t>
  </si>
  <si>
    <t>Updated: 8/5/2025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</si>
</sst>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1" fontId="0" fillId="2" borderId="2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/>
    <xf numFmtId="0" fontId="0" fillId="2" borderId="9" xfId="0" applyFill="1" applyBorder="1"/>
    <xf numFmtId="21" fontId="0" fillId="2" borderId="0" xfId="0" applyNumberFormat="1" applyFill="1" applyAlignment="1">
      <alignment horizont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1" fontId="0" fillId="0" borderId="2" xfId="0" applyNumberFormat="1" applyFill="1" applyBorder="1" applyAlignment="1">
      <alignment horizontal="center" vertical="center"/>
    </xf>
    <xf numFmtId="21" fontId="0" fillId="0" borderId="0" xfId="0" applyNumberForma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20"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theme="0"/>
        </patternFill>
      </fill>
      <alignment vertical="center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medium">
          <color indexed="64"/>
        </right>
        <bottom style="medium">
          <color indexed="64"/>
        </bottom>
      </border>
    </dxf>
    <dxf>
      <fill>
        <patternFill patternType="none"/>
      </fill>
      <alignment vertical="center"/>
    </dxf>
    <dxf>
      <numFmt numFmtId="26" formatCode="h:mm:ss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CCF0BE-64A9-4C01-8442-47355DDB5079}" name="Table3" displayName="Table3" ref="A6:Q30" totalsRowShown="0" headerRowDxfId="19" dataDxfId="18" tableBorderDxfId="17">
  <autoFilter ref="A6:Q30" xr:uid="{4ACCF0BE-64A9-4C01-8442-47355DDB5079}"/>
  <tableColumns count="17">
    <tableColumn id="1" xr3:uid="{B74BF0DA-6D62-4272-9AE6-46F0DEA93D97}" name="Column1" dataDxfId="16"/>
    <tableColumn id="2" xr3:uid="{CCD39303-DEA4-41CB-B483-3D5825E1819D}" name="Column2" dataDxfId="15"/>
    <tableColumn id="3" xr3:uid="{AD00B195-9439-4F9D-AD8A-0AEC148AEC59}" name="Column3" dataDxfId="14"/>
    <tableColumn id="4" xr3:uid="{F5D7B9FB-ACF2-45F1-B981-43B691487D95}" name="Column4" dataDxfId="13">
      <calculatedColumnFormula>D$4*$C7</calculatedColumnFormula>
    </tableColumn>
    <tableColumn id="5" xr3:uid="{AB9E6131-D9B1-4682-8350-B5180B5A554A}" name="Column5" dataDxfId="12">
      <calculatedColumnFormula>E$7+(D7/86400)</calculatedColumnFormula>
    </tableColumn>
    <tableColumn id="6" xr3:uid="{7A515BE4-B568-4462-9170-2474066EE3F0}" name="Column6" dataDxfId="11">
      <calculatedColumnFormula>F$4*$C7</calculatedColumnFormula>
    </tableColumn>
    <tableColumn id="7" xr3:uid="{D560E227-1580-454C-8614-9454C049367B}" name="Column7" dataDxfId="10">
      <calculatedColumnFormula>G$7+(F7/86400)</calculatedColumnFormula>
    </tableColumn>
    <tableColumn id="8" xr3:uid="{97C8CFD1-E3D0-4B62-A294-B08DE656443B}" name="Column8" dataDxfId="9">
      <calculatedColumnFormula>H$4*$C7</calculatedColumnFormula>
    </tableColumn>
    <tableColumn id="9" xr3:uid="{2C64AC28-4F84-41C2-BBCD-A0C3A3B2FF8B}" name="Column9" dataDxfId="8">
      <calculatedColumnFormula>I$7+(H7/86400)</calculatedColumnFormula>
    </tableColumn>
    <tableColumn id="10" xr3:uid="{5B34F602-4880-44E4-95D4-B5EB529B616E}" name="Column10" dataDxfId="7">
      <calculatedColumnFormula>J$4*$C7</calculatedColumnFormula>
    </tableColumn>
    <tableColumn id="11" xr3:uid="{5FBB94FD-D91B-44EF-8A67-023E0AFF1554}" name="Column11" dataDxfId="6">
      <calculatedColumnFormula>K$7+(J7/86400)</calculatedColumnFormula>
    </tableColumn>
    <tableColumn id="12" xr3:uid="{C9778C6A-4E3E-4A50-8E59-21C6ECA0648B}" name="Column12" dataDxfId="5">
      <calculatedColumnFormula>L$4*$C7</calculatedColumnFormula>
    </tableColumn>
    <tableColumn id="13" xr3:uid="{84E9F5F8-4725-4E11-B18E-BDAECC210602}" name="Column13" dataDxfId="4">
      <calculatedColumnFormula>M$7+(L7/86400)</calculatedColumnFormula>
    </tableColumn>
    <tableColumn id="14" xr3:uid="{4F4AB954-2D0F-426A-BAD8-EDFE8356F1A6}" name="Column14" dataDxfId="3">
      <calculatedColumnFormula>N$4*$C7</calculatedColumnFormula>
    </tableColumn>
    <tableColumn id="15" xr3:uid="{1FA56224-518F-4B0A-80DB-632D383D3E30}" name="Column15" dataDxfId="2">
      <calculatedColumnFormula>O$7+(N7/86400)</calculatedColumnFormula>
    </tableColumn>
    <tableColumn id="16" xr3:uid="{C4ADC54B-D046-4CED-8104-839C89D780A8}" name="Column16" dataDxfId="1">
      <calculatedColumnFormula>P$4*$C7</calculatedColumnFormula>
    </tableColumn>
    <tableColumn id="17" xr3:uid="{D75B50B6-DF39-4ABE-9AA4-576911A95498}" name="Column17" dataDxfId="0">
      <calculatedColumnFormula>Q$7+(P7/86400)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E37C-10F8-4FF9-AF1F-23C333B40AA3}">
  <sheetPr>
    <pageSetUpPr fitToPage="1"/>
  </sheetPr>
  <dimension ref="A1:Q30"/>
  <sheetViews>
    <sheetView tabSelected="1" topLeftCell="A22" workbookViewId="0">
      <selection activeCell="F35" sqref="F35"/>
    </sheetView>
  </sheetViews>
  <sheetFormatPr defaultColWidth="8.85546875" defaultRowHeight="15"/>
  <cols>
    <col min="1" max="1" width="27.28515625" customWidth="1"/>
    <col min="2" max="2" width="10.28515625" customWidth="1"/>
    <col min="3" max="3" width="7.7109375" customWidth="1"/>
    <col min="4" max="4" width="8.85546875" customWidth="1"/>
    <col min="5" max="5" width="10.42578125" customWidth="1"/>
    <col min="6" max="6" width="8.85546875" customWidth="1"/>
    <col min="7" max="7" width="10.42578125" customWidth="1"/>
    <col min="8" max="8" width="8.85546875" customWidth="1"/>
    <col min="9" max="9" width="10.42578125" customWidth="1"/>
    <col min="10" max="10" width="8.85546875" customWidth="1"/>
    <col min="11" max="11" width="10.42578125" customWidth="1"/>
    <col min="12" max="12" width="8.85546875" customWidth="1"/>
    <col min="13" max="13" width="10.42578125" customWidth="1"/>
    <col min="14" max="14" width="8.85546875" customWidth="1"/>
    <col min="15" max="15" width="10.42578125" customWidth="1"/>
    <col min="16" max="16" width="8.85546875" customWidth="1"/>
    <col min="17" max="17" width="10.42578125" customWidth="1"/>
  </cols>
  <sheetData>
    <row r="1" spans="1:17">
      <c r="B1" s="28" t="s">
        <v>0</v>
      </c>
      <c r="C1" s="29"/>
      <c r="D1" s="28" t="s">
        <v>1</v>
      </c>
      <c r="E1" s="29"/>
      <c r="F1" s="28" t="s">
        <v>1</v>
      </c>
      <c r="G1" s="29"/>
      <c r="H1" s="28" t="s">
        <v>2</v>
      </c>
      <c r="I1" s="29"/>
      <c r="J1" s="28" t="s">
        <v>3</v>
      </c>
      <c r="K1" s="29"/>
      <c r="L1" s="28" t="s">
        <v>1</v>
      </c>
      <c r="M1" s="29"/>
      <c r="N1" s="28" t="s">
        <v>4</v>
      </c>
      <c r="O1" s="29"/>
      <c r="P1" s="28" t="s">
        <v>5</v>
      </c>
      <c r="Q1" s="29"/>
    </row>
    <row r="2" spans="1:17">
      <c r="B2" s="30" t="s">
        <v>6</v>
      </c>
      <c r="C2" s="31"/>
      <c r="D2" s="30" t="s">
        <v>7</v>
      </c>
      <c r="E2" s="31"/>
      <c r="F2" s="30" t="s">
        <v>8</v>
      </c>
      <c r="G2" s="31"/>
      <c r="H2" s="30" t="s">
        <v>9</v>
      </c>
      <c r="I2" s="31"/>
      <c r="J2" s="30" t="s">
        <v>10</v>
      </c>
      <c r="K2" s="31"/>
      <c r="L2" s="30" t="s">
        <v>11</v>
      </c>
      <c r="M2" s="31"/>
      <c r="N2" s="32" t="s">
        <v>12</v>
      </c>
      <c r="O2" s="33"/>
      <c r="P2" s="30" t="s">
        <v>13</v>
      </c>
      <c r="Q2" s="31"/>
    </row>
    <row r="3" spans="1:17">
      <c r="A3" s="10" t="s">
        <v>14</v>
      </c>
      <c r="B3" s="28" t="s">
        <v>15</v>
      </c>
      <c r="C3" s="29"/>
      <c r="D3" s="28" t="s">
        <v>16</v>
      </c>
      <c r="E3" s="29"/>
      <c r="F3" s="28" t="s">
        <v>17</v>
      </c>
      <c r="G3" s="29"/>
      <c r="H3" s="28" t="s">
        <v>18</v>
      </c>
      <c r="I3" s="29"/>
      <c r="J3" s="28" t="s">
        <v>19</v>
      </c>
      <c r="K3" s="29"/>
      <c r="L3" s="28" t="s">
        <v>20</v>
      </c>
      <c r="M3" s="29"/>
      <c r="N3" s="28" t="s">
        <v>21</v>
      </c>
      <c r="O3" s="29"/>
      <c r="P3" s="28" t="s">
        <v>22</v>
      </c>
      <c r="Q3" s="29"/>
    </row>
    <row r="4" spans="1:17" ht="15.75" thickBot="1">
      <c r="B4" s="28" t="s">
        <v>23</v>
      </c>
      <c r="C4" s="29"/>
      <c r="D4" s="28">
        <v>6.38</v>
      </c>
      <c r="E4" s="29"/>
      <c r="F4" s="28">
        <v>5.09</v>
      </c>
      <c r="G4" s="29"/>
      <c r="H4" s="28">
        <v>6.48</v>
      </c>
      <c r="I4" s="29"/>
      <c r="J4" s="28">
        <v>4.97</v>
      </c>
      <c r="K4" s="29"/>
      <c r="L4" s="28">
        <v>6.34</v>
      </c>
      <c r="M4" s="29"/>
      <c r="N4" s="28">
        <v>6.16</v>
      </c>
      <c r="O4" s="29"/>
      <c r="P4" s="28">
        <v>5.41</v>
      </c>
      <c r="Q4" s="29"/>
    </row>
    <row r="5" spans="1:17" ht="16.5" customHeight="1">
      <c r="B5" s="3" t="s">
        <v>24</v>
      </c>
      <c r="C5" s="2" t="s">
        <v>25</v>
      </c>
      <c r="D5" s="1" t="s">
        <v>26</v>
      </c>
      <c r="E5" s="2" t="s">
        <v>27</v>
      </c>
      <c r="F5" s="1" t="s">
        <v>26</v>
      </c>
      <c r="G5" s="2" t="s">
        <v>27</v>
      </c>
      <c r="H5" s="1" t="s">
        <v>26</v>
      </c>
      <c r="I5" s="2" t="s">
        <v>27</v>
      </c>
      <c r="J5" s="1" t="s">
        <v>26</v>
      </c>
      <c r="K5" s="2" t="s">
        <v>27</v>
      </c>
      <c r="L5" s="1" t="s">
        <v>26</v>
      </c>
      <c r="M5" s="2" t="s">
        <v>27</v>
      </c>
      <c r="N5" s="4" t="s">
        <v>26</v>
      </c>
      <c r="O5" s="9" t="s">
        <v>27</v>
      </c>
      <c r="P5" s="1" t="s">
        <v>26</v>
      </c>
      <c r="Q5" s="2" t="s">
        <v>28</v>
      </c>
    </row>
    <row r="6" spans="1:17" hidden="1">
      <c r="A6" s="11" t="s">
        <v>29</v>
      </c>
      <c r="B6" s="5" t="s">
        <v>30</v>
      </c>
      <c r="C6" s="6" t="s">
        <v>31</v>
      </c>
      <c r="D6" s="7" t="s">
        <v>32</v>
      </c>
      <c r="E6" s="8" t="s">
        <v>33</v>
      </c>
      <c r="F6" s="7" t="s">
        <v>34</v>
      </c>
      <c r="G6" s="8" t="s">
        <v>35</v>
      </c>
      <c r="H6" s="7" t="s">
        <v>36</v>
      </c>
      <c r="I6" s="8" t="s">
        <v>37</v>
      </c>
      <c r="J6" s="7" t="s">
        <v>38</v>
      </c>
      <c r="K6" s="8" t="s">
        <v>39</v>
      </c>
      <c r="L6" s="7" t="s">
        <v>40</v>
      </c>
      <c r="M6" s="8" t="s">
        <v>41</v>
      </c>
      <c r="N6" s="7" t="s">
        <v>42</v>
      </c>
      <c r="O6" s="8" t="s">
        <v>43</v>
      </c>
      <c r="P6" s="7" t="s">
        <v>44</v>
      </c>
      <c r="Q6" s="12" t="s">
        <v>45</v>
      </c>
    </row>
    <row r="7" spans="1:17" s="19" customFormat="1" ht="23.25" customHeight="1">
      <c r="A7" s="13" t="s">
        <v>46</v>
      </c>
      <c r="B7" s="14">
        <v>249</v>
      </c>
      <c r="C7" s="15">
        <v>0</v>
      </c>
      <c r="D7" s="16">
        <f t="shared" ref="D7:D29" si="0">D$4*$C7</f>
        <v>0</v>
      </c>
      <c r="E7" s="17">
        <v>0.26041666666666669</v>
      </c>
      <c r="F7" s="16">
        <v>0</v>
      </c>
      <c r="G7" s="17">
        <v>0.26041666666666669</v>
      </c>
      <c r="H7" s="16">
        <v>0</v>
      </c>
      <c r="I7" s="17">
        <v>0.26041666666666669</v>
      </c>
      <c r="J7" s="16">
        <v>0</v>
      </c>
      <c r="K7" s="17">
        <v>0.26041666666666669</v>
      </c>
      <c r="L7" s="16">
        <v>0</v>
      </c>
      <c r="M7" s="17">
        <v>0.26041666666666669</v>
      </c>
      <c r="N7" s="16">
        <v>0</v>
      </c>
      <c r="O7" s="17">
        <v>0.26041666666666669</v>
      </c>
      <c r="P7" s="16">
        <v>0</v>
      </c>
      <c r="Q7" s="18">
        <v>0.26041666666666669</v>
      </c>
    </row>
    <row r="8" spans="1:17" s="19" customFormat="1" ht="23.25" customHeight="1">
      <c r="A8" s="13" t="s">
        <v>47</v>
      </c>
      <c r="B8" s="14">
        <v>225</v>
      </c>
      <c r="C8" s="15">
        <f t="shared" ref="C8:C25" si="1">B$7-B8</f>
        <v>24</v>
      </c>
      <c r="D8" s="20">
        <f t="shared" si="0"/>
        <v>153.12</v>
      </c>
      <c r="E8" s="17">
        <f t="shared" ref="E8:E29" si="2">E$7+(D8/86400)</f>
        <v>0.26218888888888892</v>
      </c>
      <c r="F8" s="20">
        <f t="shared" ref="F8:F29" si="3">F$4*$C8</f>
        <v>122.16</v>
      </c>
      <c r="G8" s="17">
        <f t="shared" ref="G8:G29" si="4">G$7+(F8/86400)</f>
        <v>0.26183055555555557</v>
      </c>
      <c r="H8" s="20">
        <f t="shared" ref="H8:H29" si="5">H$4*$C8</f>
        <v>155.52000000000001</v>
      </c>
      <c r="I8" s="17">
        <f t="shared" ref="I8:I29" si="6">I$7+(H8/86400)</f>
        <v>0.26221666666666671</v>
      </c>
      <c r="J8" s="20">
        <f t="shared" ref="J8:J29" si="7">J$4*$C8</f>
        <v>119.28</v>
      </c>
      <c r="K8" s="17">
        <f t="shared" ref="K8:K29" si="8">K$7+(J8/86400)</f>
        <v>0.26179722222222224</v>
      </c>
      <c r="L8" s="20">
        <f t="shared" ref="L8:L29" si="9">L$4*$C8</f>
        <v>152.16</v>
      </c>
      <c r="M8" s="17">
        <f t="shared" ref="M8:M29" si="10">M$7+(L8/86400)</f>
        <v>0.26217777777777779</v>
      </c>
      <c r="N8" s="20">
        <f t="shared" ref="N8:N29" si="11">N$4*$C8</f>
        <v>147.84</v>
      </c>
      <c r="O8" s="17">
        <f t="shared" ref="O8:O29" si="12">O$7+(N8/86400)</f>
        <v>0.26212777777777779</v>
      </c>
      <c r="P8" s="20">
        <f t="shared" ref="P8:P29" si="13">P$4*$C8</f>
        <v>129.84</v>
      </c>
      <c r="Q8" s="18">
        <f t="shared" ref="Q8:Q29" si="14">Q$7+(P8/86400)</f>
        <v>0.26191944444444448</v>
      </c>
    </row>
    <row r="9" spans="1:17" s="19" customFormat="1" ht="23.25" customHeight="1">
      <c r="A9" s="13" t="s">
        <v>48</v>
      </c>
      <c r="B9" s="14">
        <v>213</v>
      </c>
      <c r="C9" s="15">
        <f t="shared" si="1"/>
        <v>36</v>
      </c>
      <c r="D9" s="20">
        <f t="shared" si="0"/>
        <v>229.68</v>
      </c>
      <c r="E9" s="17">
        <f t="shared" si="2"/>
        <v>0.263075</v>
      </c>
      <c r="F9" s="20">
        <f t="shared" si="3"/>
        <v>183.24</v>
      </c>
      <c r="G9" s="17">
        <f t="shared" si="4"/>
        <v>0.26253750000000003</v>
      </c>
      <c r="H9" s="20">
        <f t="shared" si="5"/>
        <v>233.28000000000003</v>
      </c>
      <c r="I9" s="17">
        <f t="shared" si="6"/>
        <v>0.26311666666666667</v>
      </c>
      <c r="J9" s="20">
        <f t="shared" si="7"/>
        <v>178.92</v>
      </c>
      <c r="K9" s="17">
        <f t="shared" si="8"/>
        <v>0.26248750000000004</v>
      </c>
      <c r="L9" s="20">
        <f t="shared" si="9"/>
        <v>228.24</v>
      </c>
      <c r="M9" s="17">
        <f t="shared" si="10"/>
        <v>0.26305833333333334</v>
      </c>
      <c r="N9" s="20">
        <f t="shared" si="11"/>
        <v>221.76</v>
      </c>
      <c r="O9" s="17">
        <f t="shared" si="12"/>
        <v>0.26298333333333335</v>
      </c>
      <c r="P9" s="20">
        <f t="shared" si="13"/>
        <v>194.76</v>
      </c>
      <c r="Q9" s="18">
        <f t="shared" si="14"/>
        <v>0.26267083333333335</v>
      </c>
    </row>
    <row r="10" spans="1:17" s="19" customFormat="1" ht="23.25" customHeight="1">
      <c r="A10" s="13" t="s">
        <v>49</v>
      </c>
      <c r="B10" s="14">
        <v>198</v>
      </c>
      <c r="C10" s="15">
        <f t="shared" si="1"/>
        <v>51</v>
      </c>
      <c r="D10" s="20">
        <f t="shared" si="0"/>
        <v>325.38</v>
      </c>
      <c r="E10" s="17">
        <f t="shared" si="2"/>
        <v>0.26418263888888893</v>
      </c>
      <c r="F10" s="20">
        <f t="shared" si="3"/>
        <v>259.58999999999997</v>
      </c>
      <c r="G10" s="17">
        <f t="shared" si="4"/>
        <v>0.26342118055555558</v>
      </c>
      <c r="H10" s="20">
        <f t="shared" si="5"/>
        <v>330.48</v>
      </c>
      <c r="I10" s="17">
        <f t="shared" si="6"/>
        <v>0.26424166666666671</v>
      </c>
      <c r="J10" s="20">
        <f t="shared" si="7"/>
        <v>253.47</v>
      </c>
      <c r="K10" s="17">
        <f t="shared" si="8"/>
        <v>0.26335034722222223</v>
      </c>
      <c r="L10" s="20">
        <f t="shared" si="9"/>
        <v>323.33999999999997</v>
      </c>
      <c r="M10" s="17">
        <f t="shared" si="10"/>
        <v>0.26415902777777778</v>
      </c>
      <c r="N10" s="20">
        <f t="shared" si="11"/>
        <v>314.16000000000003</v>
      </c>
      <c r="O10" s="17">
        <f t="shared" si="12"/>
        <v>0.2640527777777778</v>
      </c>
      <c r="P10" s="20">
        <f t="shared" si="13"/>
        <v>275.91000000000003</v>
      </c>
      <c r="Q10" s="18">
        <f t="shared" si="14"/>
        <v>0.26361006944444448</v>
      </c>
    </row>
    <row r="11" spans="1:17" s="19" customFormat="1" ht="23.25" customHeight="1">
      <c r="A11" s="13" t="s">
        <v>50</v>
      </c>
      <c r="B11" s="14">
        <v>186</v>
      </c>
      <c r="C11" s="15">
        <f t="shared" si="1"/>
        <v>63</v>
      </c>
      <c r="D11" s="20">
        <f t="shared" si="0"/>
        <v>401.94</v>
      </c>
      <c r="E11" s="17">
        <f t="shared" si="2"/>
        <v>0.26506875000000002</v>
      </c>
      <c r="F11" s="20">
        <f t="shared" si="3"/>
        <v>320.67</v>
      </c>
      <c r="G11" s="17">
        <f t="shared" si="4"/>
        <v>0.26412812499999999</v>
      </c>
      <c r="H11" s="20">
        <f t="shared" si="5"/>
        <v>408.24</v>
      </c>
      <c r="I11" s="17">
        <f t="shared" si="6"/>
        <v>0.26514166666666666</v>
      </c>
      <c r="J11" s="20">
        <f t="shared" si="7"/>
        <v>313.10999999999996</v>
      </c>
      <c r="K11" s="17">
        <f t="shared" si="8"/>
        <v>0.26404062500000003</v>
      </c>
      <c r="L11" s="20">
        <f t="shared" si="9"/>
        <v>399.42</v>
      </c>
      <c r="M11" s="17">
        <f t="shared" si="10"/>
        <v>0.26503958333333333</v>
      </c>
      <c r="N11" s="20">
        <f t="shared" si="11"/>
        <v>388.08</v>
      </c>
      <c r="O11" s="17">
        <f t="shared" si="12"/>
        <v>0.26490833333333336</v>
      </c>
      <c r="P11" s="20">
        <f t="shared" si="13"/>
        <v>340.83</v>
      </c>
      <c r="Q11" s="18">
        <f t="shared" si="14"/>
        <v>0.26436145833333335</v>
      </c>
    </row>
    <row r="12" spans="1:17" s="19" customFormat="1" ht="23.25" customHeight="1">
      <c r="A12" s="13" t="s">
        <v>51</v>
      </c>
      <c r="B12" s="14">
        <v>180</v>
      </c>
      <c r="C12" s="15">
        <f t="shared" si="1"/>
        <v>69</v>
      </c>
      <c r="D12" s="20">
        <f t="shared" si="0"/>
        <v>440.21999999999997</v>
      </c>
      <c r="E12" s="17">
        <f t="shared" si="2"/>
        <v>0.26551180555555559</v>
      </c>
      <c r="F12" s="20">
        <f t="shared" si="3"/>
        <v>351.21</v>
      </c>
      <c r="G12" s="17">
        <f t="shared" si="4"/>
        <v>0.26448159722222225</v>
      </c>
      <c r="H12" s="20">
        <f t="shared" si="5"/>
        <v>447.12</v>
      </c>
      <c r="I12" s="17">
        <f t="shared" si="6"/>
        <v>0.26559166666666667</v>
      </c>
      <c r="J12" s="20">
        <f t="shared" si="7"/>
        <v>342.93</v>
      </c>
      <c r="K12" s="17">
        <f t="shared" si="8"/>
        <v>0.2643857638888889</v>
      </c>
      <c r="L12" s="20">
        <f t="shared" si="9"/>
        <v>437.46</v>
      </c>
      <c r="M12" s="17">
        <f t="shared" si="10"/>
        <v>0.2654798611111111</v>
      </c>
      <c r="N12" s="20">
        <f t="shared" si="11"/>
        <v>425.04</v>
      </c>
      <c r="O12" s="17">
        <f t="shared" si="12"/>
        <v>0.26533611111111111</v>
      </c>
      <c r="P12" s="20">
        <f t="shared" si="13"/>
        <v>373.29</v>
      </c>
      <c r="Q12" s="18">
        <f t="shared" si="14"/>
        <v>0.26473715277777782</v>
      </c>
    </row>
    <row r="13" spans="1:17" s="19" customFormat="1" ht="23.25" customHeight="1">
      <c r="A13" s="13" t="s">
        <v>52</v>
      </c>
      <c r="B13" s="14">
        <v>174</v>
      </c>
      <c r="C13" s="15">
        <f t="shared" si="1"/>
        <v>75</v>
      </c>
      <c r="D13" s="20">
        <f t="shared" si="0"/>
        <v>478.5</v>
      </c>
      <c r="E13" s="17">
        <f t="shared" si="2"/>
        <v>0.26595486111111111</v>
      </c>
      <c r="F13" s="20">
        <f t="shared" si="3"/>
        <v>381.75</v>
      </c>
      <c r="G13" s="17">
        <f t="shared" si="4"/>
        <v>0.26483506944444446</v>
      </c>
      <c r="H13" s="20">
        <f t="shared" si="5"/>
        <v>486.00000000000006</v>
      </c>
      <c r="I13" s="17">
        <f t="shared" si="6"/>
        <v>0.26604166666666668</v>
      </c>
      <c r="J13" s="20">
        <f t="shared" si="7"/>
        <v>372.75</v>
      </c>
      <c r="K13" s="17">
        <f t="shared" si="8"/>
        <v>0.26473090277777778</v>
      </c>
      <c r="L13" s="20">
        <f t="shared" si="9"/>
        <v>475.5</v>
      </c>
      <c r="M13" s="17">
        <f t="shared" si="10"/>
        <v>0.26592013888888888</v>
      </c>
      <c r="N13" s="20">
        <f t="shared" si="11"/>
        <v>462</v>
      </c>
      <c r="O13" s="17">
        <f t="shared" si="12"/>
        <v>0.26576388888888891</v>
      </c>
      <c r="P13" s="20">
        <f t="shared" si="13"/>
        <v>405.75</v>
      </c>
      <c r="Q13" s="18">
        <f t="shared" si="14"/>
        <v>0.26511284722222223</v>
      </c>
    </row>
    <row r="14" spans="1:17" s="19" customFormat="1" ht="23.25" customHeight="1">
      <c r="A14" s="13" t="s">
        <v>53</v>
      </c>
      <c r="B14" s="14">
        <v>171</v>
      </c>
      <c r="C14" s="15">
        <f t="shared" si="1"/>
        <v>78</v>
      </c>
      <c r="D14" s="20">
        <f t="shared" si="0"/>
        <v>497.64</v>
      </c>
      <c r="E14" s="17">
        <f t="shared" si="2"/>
        <v>0.26617638888888889</v>
      </c>
      <c r="F14" s="20">
        <f t="shared" si="3"/>
        <v>397.02</v>
      </c>
      <c r="G14" s="17">
        <f t="shared" si="4"/>
        <v>0.26501180555555559</v>
      </c>
      <c r="H14" s="20">
        <f t="shared" si="5"/>
        <v>505.44000000000005</v>
      </c>
      <c r="I14" s="17">
        <f t="shared" si="6"/>
        <v>0.26626666666666671</v>
      </c>
      <c r="J14" s="20">
        <f t="shared" si="7"/>
        <v>387.65999999999997</v>
      </c>
      <c r="K14" s="17">
        <f t="shared" si="8"/>
        <v>0.26490347222222221</v>
      </c>
      <c r="L14" s="20">
        <f t="shared" si="9"/>
        <v>494.52</v>
      </c>
      <c r="M14" s="17">
        <f t="shared" si="10"/>
        <v>0.26614027777777782</v>
      </c>
      <c r="N14" s="20">
        <f t="shared" si="11"/>
        <v>480.48</v>
      </c>
      <c r="O14" s="17">
        <f t="shared" si="12"/>
        <v>0.26597777777777781</v>
      </c>
      <c r="P14" s="20">
        <f t="shared" si="13"/>
        <v>421.98</v>
      </c>
      <c r="Q14" s="18">
        <f t="shared" si="14"/>
        <v>0.26530069444444448</v>
      </c>
    </row>
    <row r="15" spans="1:17" s="19" customFormat="1" ht="23.25" customHeight="1">
      <c r="A15" s="13" t="s">
        <v>54</v>
      </c>
      <c r="B15" s="14">
        <v>165</v>
      </c>
      <c r="C15" s="15">
        <f t="shared" si="1"/>
        <v>84</v>
      </c>
      <c r="D15" s="20">
        <f t="shared" si="0"/>
        <v>535.91999999999996</v>
      </c>
      <c r="E15" s="17">
        <f t="shared" si="2"/>
        <v>0.26661944444444446</v>
      </c>
      <c r="F15" s="20">
        <f t="shared" si="3"/>
        <v>427.56</v>
      </c>
      <c r="G15" s="17">
        <f t="shared" si="4"/>
        <v>0.2653652777777778</v>
      </c>
      <c r="H15" s="20">
        <f t="shared" si="5"/>
        <v>544.32000000000005</v>
      </c>
      <c r="I15" s="17">
        <f t="shared" si="6"/>
        <v>0.26671666666666671</v>
      </c>
      <c r="J15" s="20">
        <f t="shared" si="7"/>
        <v>417.47999999999996</v>
      </c>
      <c r="K15" s="17">
        <f t="shared" si="8"/>
        <v>0.26524861111111114</v>
      </c>
      <c r="L15" s="20">
        <f t="shared" si="9"/>
        <v>532.55999999999995</v>
      </c>
      <c r="M15" s="17">
        <f t="shared" si="10"/>
        <v>0.2665805555555556</v>
      </c>
      <c r="N15" s="20">
        <f t="shared" si="11"/>
        <v>517.44000000000005</v>
      </c>
      <c r="O15" s="17">
        <f t="shared" si="12"/>
        <v>0.26640555555555556</v>
      </c>
      <c r="P15" s="20">
        <f t="shared" si="13"/>
        <v>454.44</v>
      </c>
      <c r="Q15" s="18">
        <f t="shared" si="14"/>
        <v>0.26567638888888889</v>
      </c>
    </row>
    <row r="16" spans="1:17" s="19" customFormat="1" ht="23.25" customHeight="1">
      <c r="A16" s="13" t="s">
        <v>55</v>
      </c>
      <c r="B16" s="14">
        <v>159</v>
      </c>
      <c r="C16" s="15">
        <f t="shared" si="1"/>
        <v>90</v>
      </c>
      <c r="D16" s="20">
        <f t="shared" si="0"/>
        <v>574.20000000000005</v>
      </c>
      <c r="E16" s="17">
        <f t="shared" si="2"/>
        <v>0.26706250000000004</v>
      </c>
      <c r="F16" s="20">
        <f t="shared" si="3"/>
        <v>458.09999999999997</v>
      </c>
      <c r="G16" s="17">
        <f t="shared" si="4"/>
        <v>0.26571875</v>
      </c>
      <c r="H16" s="20">
        <f t="shared" si="5"/>
        <v>583.20000000000005</v>
      </c>
      <c r="I16" s="17">
        <f t="shared" si="6"/>
        <v>0.26716666666666666</v>
      </c>
      <c r="J16" s="20">
        <f t="shared" si="7"/>
        <v>447.29999999999995</v>
      </c>
      <c r="K16" s="17">
        <f t="shared" si="8"/>
        <v>0.26559375000000002</v>
      </c>
      <c r="L16" s="20">
        <f t="shared" si="9"/>
        <v>570.6</v>
      </c>
      <c r="M16" s="17">
        <f t="shared" si="10"/>
        <v>0.26702083333333337</v>
      </c>
      <c r="N16" s="20">
        <f t="shared" si="11"/>
        <v>554.4</v>
      </c>
      <c r="O16" s="17">
        <f t="shared" si="12"/>
        <v>0.26683333333333337</v>
      </c>
      <c r="P16" s="20">
        <f t="shared" si="13"/>
        <v>486.90000000000003</v>
      </c>
      <c r="Q16" s="18">
        <f t="shared" si="14"/>
        <v>0.26605208333333336</v>
      </c>
    </row>
    <row r="17" spans="1:17" s="19" customFormat="1" ht="23.25" customHeight="1">
      <c r="A17" s="13" t="s">
        <v>56</v>
      </c>
      <c r="B17" s="14">
        <v>157</v>
      </c>
      <c r="C17" s="15">
        <f t="shared" si="1"/>
        <v>92</v>
      </c>
      <c r="D17" s="20">
        <f t="shared" si="0"/>
        <v>586.96</v>
      </c>
      <c r="E17" s="17">
        <f t="shared" si="2"/>
        <v>0.26721018518518519</v>
      </c>
      <c r="F17" s="20">
        <f t="shared" si="3"/>
        <v>468.28</v>
      </c>
      <c r="G17" s="17">
        <f t="shared" si="4"/>
        <v>0.26583657407407407</v>
      </c>
      <c r="H17" s="20">
        <f t="shared" si="5"/>
        <v>596.16000000000008</v>
      </c>
      <c r="I17" s="17">
        <f t="shared" si="6"/>
        <v>0.2673166666666667</v>
      </c>
      <c r="J17" s="20">
        <f t="shared" si="7"/>
        <v>457.23999999999995</v>
      </c>
      <c r="K17" s="17">
        <f t="shared" si="8"/>
        <v>0.26570879629629629</v>
      </c>
      <c r="L17" s="20">
        <f t="shared" si="9"/>
        <v>583.28</v>
      </c>
      <c r="M17" s="17">
        <f t="shared" si="10"/>
        <v>0.2671675925925926</v>
      </c>
      <c r="N17" s="20">
        <f t="shared" si="11"/>
        <v>566.72</v>
      </c>
      <c r="O17" s="17">
        <f t="shared" si="12"/>
        <v>0.26697592592592595</v>
      </c>
      <c r="P17" s="20">
        <f t="shared" si="13"/>
        <v>497.72</v>
      </c>
      <c r="Q17" s="18">
        <f t="shared" si="14"/>
        <v>0.26617731481481482</v>
      </c>
    </row>
    <row r="18" spans="1:17" s="19" customFormat="1" ht="23.25" customHeight="1">
      <c r="A18" s="13" t="s">
        <v>57</v>
      </c>
      <c r="B18" s="14">
        <v>156</v>
      </c>
      <c r="C18" s="15">
        <f t="shared" si="1"/>
        <v>93</v>
      </c>
      <c r="D18" s="20">
        <f t="shared" si="0"/>
        <v>593.34</v>
      </c>
      <c r="E18" s="17">
        <f t="shared" si="2"/>
        <v>0.26728402777777782</v>
      </c>
      <c r="F18" s="20">
        <f t="shared" si="3"/>
        <v>473.37</v>
      </c>
      <c r="G18" s="17">
        <f t="shared" si="4"/>
        <v>0.26589548611111113</v>
      </c>
      <c r="H18" s="20">
        <f t="shared" si="5"/>
        <v>602.64</v>
      </c>
      <c r="I18" s="17">
        <f t="shared" si="6"/>
        <v>0.26739166666666669</v>
      </c>
      <c r="J18" s="20">
        <f t="shared" si="7"/>
        <v>462.21</v>
      </c>
      <c r="K18" s="17">
        <f t="shared" si="8"/>
        <v>0.26576631944444445</v>
      </c>
      <c r="L18" s="20">
        <f t="shared" si="9"/>
        <v>589.62</v>
      </c>
      <c r="M18" s="17">
        <f t="shared" si="10"/>
        <v>0.26724097222222226</v>
      </c>
      <c r="N18" s="20">
        <f t="shared" si="11"/>
        <v>572.88</v>
      </c>
      <c r="O18" s="17">
        <f t="shared" si="12"/>
        <v>0.26704722222222221</v>
      </c>
      <c r="P18" s="20">
        <f t="shared" si="13"/>
        <v>503.13</v>
      </c>
      <c r="Q18" s="18">
        <f t="shared" si="14"/>
        <v>0.26623993055555556</v>
      </c>
    </row>
    <row r="19" spans="1:17" s="19" customFormat="1" ht="23.25" customHeight="1">
      <c r="A19" s="13" t="s">
        <v>58</v>
      </c>
      <c r="B19" s="14">
        <v>141</v>
      </c>
      <c r="C19" s="15">
        <f t="shared" si="1"/>
        <v>108</v>
      </c>
      <c r="D19" s="20">
        <f t="shared" si="0"/>
        <v>689.04</v>
      </c>
      <c r="E19" s="17">
        <f t="shared" si="2"/>
        <v>0.2683916666666667</v>
      </c>
      <c r="F19" s="20">
        <f t="shared" si="3"/>
        <v>549.72</v>
      </c>
      <c r="G19" s="17">
        <f t="shared" si="4"/>
        <v>0.26677916666666668</v>
      </c>
      <c r="H19" s="20">
        <f t="shared" si="5"/>
        <v>699.84</v>
      </c>
      <c r="I19" s="17">
        <f t="shared" si="6"/>
        <v>0.26851666666666668</v>
      </c>
      <c r="J19" s="20">
        <f t="shared" si="7"/>
        <v>536.76</v>
      </c>
      <c r="K19" s="17">
        <f t="shared" si="8"/>
        <v>0.26662916666666669</v>
      </c>
      <c r="L19" s="20">
        <f t="shared" si="9"/>
        <v>684.72</v>
      </c>
      <c r="M19" s="17">
        <f t="shared" si="10"/>
        <v>0.2683416666666667</v>
      </c>
      <c r="N19" s="20">
        <f t="shared" si="11"/>
        <v>665.28</v>
      </c>
      <c r="O19" s="17">
        <f t="shared" si="12"/>
        <v>0.26811666666666667</v>
      </c>
      <c r="P19" s="20">
        <f t="shared" si="13"/>
        <v>584.28</v>
      </c>
      <c r="Q19" s="18">
        <f t="shared" si="14"/>
        <v>0.26717916666666669</v>
      </c>
    </row>
    <row r="20" spans="1:17" s="19" customFormat="1" ht="23.25" customHeight="1">
      <c r="A20" s="13" t="s">
        <v>59</v>
      </c>
      <c r="B20" s="14">
        <v>136</v>
      </c>
      <c r="C20" s="15">
        <f t="shared" si="1"/>
        <v>113</v>
      </c>
      <c r="D20" s="20">
        <f t="shared" si="0"/>
        <v>720.93999999999994</v>
      </c>
      <c r="E20" s="17">
        <f t="shared" si="2"/>
        <v>0.26876087962962963</v>
      </c>
      <c r="F20" s="20">
        <f t="shared" si="3"/>
        <v>575.16999999999996</v>
      </c>
      <c r="G20" s="17">
        <f t="shared" si="4"/>
        <v>0.26707372685185188</v>
      </c>
      <c r="H20" s="20">
        <f t="shared" si="5"/>
        <v>732.24</v>
      </c>
      <c r="I20" s="17">
        <f t="shared" si="6"/>
        <v>0.2688916666666667</v>
      </c>
      <c r="J20" s="20">
        <f t="shared" si="7"/>
        <v>561.61</v>
      </c>
      <c r="K20" s="17">
        <f t="shared" si="8"/>
        <v>0.2669167824074074</v>
      </c>
      <c r="L20" s="20">
        <f t="shared" si="9"/>
        <v>716.42</v>
      </c>
      <c r="M20" s="17">
        <f t="shared" si="10"/>
        <v>0.26870856481481481</v>
      </c>
      <c r="N20" s="20">
        <f t="shared" si="11"/>
        <v>696.08</v>
      </c>
      <c r="O20" s="17">
        <f t="shared" si="12"/>
        <v>0.26847314814814816</v>
      </c>
      <c r="P20" s="20">
        <f t="shared" si="13"/>
        <v>611.33000000000004</v>
      </c>
      <c r="Q20" s="18">
        <f t="shared" si="14"/>
        <v>0.26749224537037036</v>
      </c>
    </row>
    <row r="21" spans="1:17" s="19" customFormat="1" ht="23.25" customHeight="1">
      <c r="A21" s="13" t="s">
        <v>60</v>
      </c>
      <c r="B21" s="14">
        <v>126</v>
      </c>
      <c r="C21" s="15">
        <f t="shared" si="1"/>
        <v>123</v>
      </c>
      <c r="D21" s="20">
        <f t="shared" si="0"/>
        <v>784.74</v>
      </c>
      <c r="E21" s="17">
        <f t="shared" si="2"/>
        <v>0.26949930555555557</v>
      </c>
      <c r="F21" s="20">
        <f t="shared" si="3"/>
        <v>626.06999999999994</v>
      </c>
      <c r="G21" s="17">
        <f t="shared" si="4"/>
        <v>0.26766284722222222</v>
      </c>
      <c r="H21" s="20">
        <f t="shared" si="5"/>
        <v>797.04000000000008</v>
      </c>
      <c r="I21" s="17">
        <f t="shared" si="6"/>
        <v>0.26964166666666667</v>
      </c>
      <c r="J21" s="20">
        <f t="shared" si="7"/>
        <v>611.30999999999995</v>
      </c>
      <c r="K21" s="17">
        <f t="shared" si="8"/>
        <v>0.26749201388888888</v>
      </c>
      <c r="L21" s="20">
        <f t="shared" si="9"/>
        <v>779.81999999999994</v>
      </c>
      <c r="M21" s="17">
        <f t="shared" si="10"/>
        <v>0.26944236111111114</v>
      </c>
      <c r="N21" s="20">
        <f t="shared" si="11"/>
        <v>757.68000000000006</v>
      </c>
      <c r="O21" s="17">
        <f t="shared" si="12"/>
        <v>0.26918611111111113</v>
      </c>
      <c r="P21" s="20">
        <f t="shared" si="13"/>
        <v>665.43000000000006</v>
      </c>
      <c r="Q21" s="18">
        <f t="shared" si="14"/>
        <v>0.26811840277777782</v>
      </c>
    </row>
    <row r="22" spans="1:17" s="19" customFormat="1" ht="23.25" customHeight="1">
      <c r="A22" s="13" t="s">
        <v>61</v>
      </c>
      <c r="B22" s="14">
        <v>119</v>
      </c>
      <c r="C22" s="15">
        <f t="shared" si="1"/>
        <v>130</v>
      </c>
      <c r="D22" s="20">
        <f t="shared" si="0"/>
        <v>829.4</v>
      </c>
      <c r="E22" s="17">
        <f t="shared" si="2"/>
        <v>0.27001620370370372</v>
      </c>
      <c r="F22" s="20">
        <f t="shared" si="3"/>
        <v>661.69999999999993</v>
      </c>
      <c r="G22" s="17">
        <f t="shared" si="4"/>
        <v>0.26807523148148149</v>
      </c>
      <c r="H22" s="20">
        <f t="shared" si="5"/>
        <v>842.40000000000009</v>
      </c>
      <c r="I22" s="17">
        <f t="shared" si="6"/>
        <v>0.27016666666666667</v>
      </c>
      <c r="J22" s="20">
        <f t="shared" si="7"/>
        <v>646.1</v>
      </c>
      <c r="K22" s="17">
        <f t="shared" si="8"/>
        <v>0.26789467592592592</v>
      </c>
      <c r="L22" s="20">
        <f t="shared" si="9"/>
        <v>824.19999999999993</v>
      </c>
      <c r="M22" s="17">
        <f t="shared" si="10"/>
        <v>0.26995601851851853</v>
      </c>
      <c r="N22" s="20">
        <f t="shared" si="11"/>
        <v>800.80000000000007</v>
      </c>
      <c r="O22" s="17">
        <f t="shared" si="12"/>
        <v>0.26968518518518519</v>
      </c>
      <c r="P22" s="20">
        <f t="shared" si="13"/>
        <v>703.30000000000007</v>
      </c>
      <c r="Q22" s="18">
        <f t="shared" si="14"/>
        <v>0.26855671296296296</v>
      </c>
    </row>
    <row r="23" spans="1:17" s="19" customFormat="1" ht="23.25" customHeight="1">
      <c r="A23" s="13" t="s">
        <v>62</v>
      </c>
      <c r="B23" s="14">
        <v>117</v>
      </c>
      <c r="C23" s="15">
        <f t="shared" si="1"/>
        <v>132</v>
      </c>
      <c r="D23" s="20">
        <f t="shared" si="0"/>
        <v>842.16</v>
      </c>
      <c r="E23" s="17">
        <f t="shared" si="2"/>
        <v>0.27016388888888893</v>
      </c>
      <c r="F23" s="20">
        <f t="shared" si="3"/>
        <v>671.88</v>
      </c>
      <c r="G23" s="17">
        <f t="shared" si="4"/>
        <v>0.26819305555555556</v>
      </c>
      <c r="H23" s="20">
        <f t="shared" si="5"/>
        <v>855.36</v>
      </c>
      <c r="I23" s="17">
        <f t="shared" si="6"/>
        <v>0.27031666666666671</v>
      </c>
      <c r="J23" s="20">
        <f t="shared" si="7"/>
        <v>656.04</v>
      </c>
      <c r="K23" s="17">
        <f t="shared" si="8"/>
        <v>0.26800972222222225</v>
      </c>
      <c r="L23" s="20">
        <f t="shared" si="9"/>
        <v>836.88</v>
      </c>
      <c r="M23" s="17">
        <f t="shared" si="10"/>
        <v>0.2701027777777778</v>
      </c>
      <c r="N23" s="20">
        <f t="shared" si="11"/>
        <v>813.12</v>
      </c>
      <c r="O23" s="17">
        <f t="shared" si="12"/>
        <v>0.26982777777777778</v>
      </c>
      <c r="P23" s="20">
        <f t="shared" si="13"/>
        <v>714.12</v>
      </c>
      <c r="Q23" s="18">
        <f t="shared" si="14"/>
        <v>0.26868194444444449</v>
      </c>
    </row>
    <row r="24" spans="1:17" s="19" customFormat="1" ht="23.25" customHeight="1">
      <c r="A24" s="22" t="s">
        <v>63</v>
      </c>
      <c r="B24" s="23">
        <v>111</v>
      </c>
      <c r="C24" s="24">
        <v>138</v>
      </c>
      <c r="D24" s="25">
        <f>D$4*$C24</f>
        <v>880.43999999999994</v>
      </c>
      <c r="E24" s="26">
        <f>E$7+(D24/86400)</f>
        <v>0.27060694444444444</v>
      </c>
      <c r="F24" s="25">
        <f>F$4*$C24</f>
        <v>702.42</v>
      </c>
      <c r="G24" s="26">
        <f>G$7+(F24/86400)</f>
        <v>0.26854652777777782</v>
      </c>
      <c r="H24" s="25">
        <f>H$4*$C24</f>
        <v>894.24</v>
      </c>
      <c r="I24" s="26">
        <f>I$7+(H24/86400)</f>
        <v>0.27076666666666671</v>
      </c>
      <c r="J24" s="25">
        <f>J$4*$C24</f>
        <v>685.86</v>
      </c>
      <c r="K24" s="26">
        <f>K$7+(J24/86400)</f>
        <v>0.26835486111111112</v>
      </c>
      <c r="L24" s="25">
        <f>L$4*$C24</f>
        <v>874.92</v>
      </c>
      <c r="M24" s="26">
        <f>M$7+(L24/86400)</f>
        <v>0.27054305555555558</v>
      </c>
      <c r="N24" s="25">
        <f>N$4*$C24</f>
        <v>850.08</v>
      </c>
      <c r="O24" s="26">
        <f>O$7+(N24/86400)</f>
        <v>0.27025555555555558</v>
      </c>
      <c r="P24" s="25">
        <f>P$4*$C24</f>
        <v>746.58</v>
      </c>
      <c r="Q24" s="27">
        <f>Q$7+(P24/86400)</f>
        <v>0.26905763888888889</v>
      </c>
    </row>
    <row r="25" spans="1:17" s="19" customFormat="1" ht="23.25" customHeight="1">
      <c r="A25" s="13" t="s">
        <v>64</v>
      </c>
      <c r="B25" s="14">
        <v>114</v>
      </c>
      <c r="C25" s="15">
        <f t="shared" si="1"/>
        <v>135</v>
      </c>
      <c r="D25" s="20">
        <f t="shared" si="0"/>
        <v>861.3</v>
      </c>
      <c r="E25" s="17">
        <f t="shared" si="2"/>
        <v>0.27038541666666671</v>
      </c>
      <c r="F25" s="20">
        <f t="shared" si="3"/>
        <v>687.15</v>
      </c>
      <c r="G25" s="17">
        <f t="shared" si="4"/>
        <v>0.26836979166666669</v>
      </c>
      <c r="H25" s="20">
        <f t="shared" si="5"/>
        <v>874.80000000000007</v>
      </c>
      <c r="I25" s="17">
        <f t="shared" si="6"/>
        <v>0.27054166666666668</v>
      </c>
      <c r="J25" s="20">
        <f t="shared" si="7"/>
        <v>670.94999999999993</v>
      </c>
      <c r="K25" s="17">
        <f t="shared" si="8"/>
        <v>0.26818229166666668</v>
      </c>
      <c r="L25" s="20">
        <f t="shared" si="9"/>
        <v>855.9</v>
      </c>
      <c r="M25" s="17">
        <f t="shared" si="10"/>
        <v>0.27032291666666669</v>
      </c>
      <c r="N25" s="20">
        <f t="shared" si="11"/>
        <v>831.6</v>
      </c>
      <c r="O25" s="17">
        <f t="shared" si="12"/>
        <v>0.27004166666666668</v>
      </c>
      <c r="P25" s="20">
        <f t="shared" si="13"/>
        <v>730.35</v>
      </c>
      <c r="Q25" s="18">
        <f t="shared" si="14"/>
        <v>0.26886979166666669</v>
      </c>
    </row>
    <row r="26" spans="1:17" s="19" customFormat="1" ht="23.25" customHeight="1">
      <c r="A26" s="13" t="s">
        <v>65</v>
      </c>
      <c r="B26" s="14">
        <v>103</v>
      </c>
      <c r="C26" s="15">
        <f t="shared" ref="C26" si="15">B$7-B26</f>
        <v>146</v>
      </c>
      <c r="D26" s="20">
        <f t="shared" si="0"/>
        <v>931.48</v>
      </c>
      <c r="E26" s="17">
        <f t="shared" si="2"/>
        <v>0.27119768518518522</v>
      </c>
      <c r="F26" s="20">
        <f t="shared" si="3"/>
        <v>743.14</v>
      </c>
      <c r="G26" s="17">
        <f t="shared" si="4"/>
        <v>0.2690178240740741</v>
      </c>
      <c r="H26" s="20">
        <f t="shared" si="5"/>
        <v>946.08</v>
      </c>
      <c r="I26" s="17">
        <f t="shared" si="6"/>
        <v>0.2713666666666667</v>
      </c>
      <c r="J26" s="20">
        <f t="shared" si="7"/>
        <v>725.62</v>
      </c>
      <c r="K26" s="17">
        <f t="shared" si="8"/>
        <v>0.26881504629629632</v>
      </c>
      <c r="L26" s="20">
        <f t="shared" si="9"/>
        <v>925.64</v>
      </c>
      <c r="M26" s="17">
        <f t="shared" si="10"/>
        <v>0.27113009259259263</v>
      </c>
      <c r="N26" s="20">
        <f t="shared" si="11"/>
        <v>899.36</v>
      </c>
      <c r="O26" s="17">
        <f t="shared" si="12"/>
        <v>0.27082592592592597</v>
      </c>
      <c r="P26" s="20">
        <f t="shared" si="13"/>
        <v>789.86</v>
      </c>
      <c r="Q26" s="18">
        <f t="shared" si="14"/>
        <v>0.26955856481481483</v>
      </c>
    </row>
    <row r="27" spans="1:17" s="19" customFormat="1" ht="23.25" customHeight="1">
      <c r="A27" s="13" t="s">
        <v>66</v>
      </c>
      <c r="B27" s="14">
        <v>84</v>
      </c>
      <c r="C27" s="15">
        <f>B$7-B27</f>
        <v>165</v>
      </c>
      <c r="D27" s="20">
        <f t="shared" si="0"/>
        <v>1052.7</v>
      </c>
      <c r="E27" s="17">
        <f t="shared" si="2"/>
        <v>0.27260069444444446</v>
      </c>
      <c r="F27" s="20">
        <f t="shared" si="3"/>
        <v>839.85</v>
      </c>
      <c r="G27" s="17">
        <f t="shared" si="4"/>
        <v>0.27013715277777778</v>
      </c>
      <c r="H27" s="20">
        <f t="shared" si="5"/>
        <v>1069.2</v>
      </c>
      <c r="I27" s="17">
        <f t="shared" si="6"/>
        <v>0.27279166666666671</v>
      </c>
      <c r="J27" s="20">
        <f t="shared" si="7"/>
        <v>820.05</v>
      </c>
      <c r="K27" s="17">
        <f t="shared" si="8"/>
        <v>0.26990798611111111</v>
      </c>
      <c r="L27" s="20">
        <f t="shared" si="9"/>
        <v>1046.0999999999999</v>
      </c>
      <c r="M27" s="17">
        <f t="shared" si="10"/>
        <v>0.27252430555555557</v>
      </c>
      <c r="N27" s="20">
        <f t="shared" si="11"/>
        <v>1016.4</v>
      </c>
      <c r="O27" s="17">
        <f t="shared" si="12"/>
        <v>0.27218055555555559</v>
      </c>
      <c r="P27" s="20">
        <f t="shared" si="13"/>
        <v>892.65</v>
      </c>
      <c r="Q27" s="18">
        <f t="shared" si="14"/>
        <v>0.2707482638888889</v>
      </c>
    </row>
    <row r="28" spans="1:17" s="19" customFormat="1" ht="23.25" customHeight="1">
      <c r="A28" s="13" t="s">
        <v>67</v>
      </c>
      <c r="B28" s="14">
        <v>72</v>
      </c>
      <c r="C28" s="15">
        <f>B$7-B28</f>
        <v>177</v>
      </c>
      <c r="D28" s="20">
        <f t="shared" si="0"/>
        <v>1129.26</v>
      </c>
      <c r="E28" s="17">
        <f t="shared" si="2"/>
        <v>0.2734868055555556</v>
      </c>
      <c r="F28" s="20">
        <f t="shared" si="3"/>
        <v>900.93</v>
      </c>
      <c r="G28" s="17">
        <f t="shared" si="4"/>
        <v>0.27084409722222225</v>
      </c>
      <c r="H28" s="20">
        <f t="shared" si="5"/>
        <v>1146.96</v>
      </c>
      <c r="I28" s="17">
        <f t="shared" si="6"/>
        <v>0.27369166666666667</v>
      </c>
      <c r="J28" s="20">
        <f t="shared" si="7"/>
        <v>879.68999999999994</v>
      </c>
      <c r="K28" s="17">
        <f t="shared" si="8"/>
        <v>0.27059826388888891</v>
      </c>
      <c r="L28" s="20">
        <f t="shared" si="9"/>
        <v>1122.18</v>
      </c>
      <c r="M28" s="17">
        <f t="shared" si="10"/>
        <v>0.27340486111111112</v>
      </c>
      <c r="N28" s="20">
        <f t="shared" si="11"/>
        <v>1090.32</v>
      </c>
      <c r="O28" s="17">
        <f t="shared" si="12"/>
        <v>0.27303611111111115</v>
      </c>
      <c r="P28" s="20">
        <f t="shared" si="13"/>
        <v>957.57</v>
      </c>
      <c r="Q28" s="18">
        <f t="shared" si="14"/>
        <v>0.27149965277777782</v>
      </c>
    </row>
    <row r="29" spans="1:17" s="19" customFormat="1" ht="23.25" customHeight="1">
      <c r="A29" s="21" t="s">
        <v>68</v>
      </c>
      <c r="B29" s="14">
        <v>50</v>
      </c>
      <c r="C29" s="15">
        <f>B$7-B29</f>
        <v>199</v>
      </c>
      <c r="D29" s="20">
        <f t="shared" si="0"/>
        <v>1269.6199999999999</v>
      </c>
      <c r="E29" s="17">
        <f t="shared" si="2"/>
        <v>0.27511134259259262</v>
      </c>
      <c r="F29" s="20">
        <f t="shared" si="3"/>
        <v>1012.91</v>
      </c>
      <c r="G29" s="17">
        <f t="shared" si="4"/>
        <v>0.27214016203703706</v>
      </c>
      <c r="H29" s="20">
        <f t="shared" si="5"/>
        <v>1289.52</v>
      </c>
      <c r="I29" s="17">
        <f t="shared" si="6"/>
        <v>0.27534166666666671</v>
      </c>
      <c r="J29" s="20">
        <f t="shared" si="7"/>
        <v>989.03</v>
      </c>
      <c r="K29" s="17">
        <f t="shared" si="8"/>
        <v>0.27186377314814819</v>
      </c>
      <c r="L29" s="20">
        <f t="shared" si="9"/>
        <v>1261.6600000000001</v>
      </c>
      <c r="M29" s="17">
        <f t="shared" si="10"/>
        <v>0.275019212962963</v>
      </c>
      <c r="N29" s="20">
        <f t="shared" si="11"/>
        <v>1225.8399999999999</v>
      </c>
      <c r="O29" s="17">
        <f t="shared" si="12"/>
        <v>0.27460462962962967</v>
      </c>
      <c r="P29" s="20">
        <f t="shared" si="13"/>
        <v>1076.5899999999999</v>
      </c>
      <c r="Q29" s="18">
        <f t="shared" si="14"/>
        <v>0.27287719907407409</v>
      </c>
    </row>
    <row r="30" spans="1:17" s="19" customFormat="1" ht="23.25" customHeight="1">
      <c r="A30" s="21" t="s">
        <v>69</v>
      </c>
      <c r="B30" s="14"/>
      <c r="C30" s="15"/>
      <c r="D30" s="20"/>
      <c r="E30" s="17"/>
      <c r="F30" s="20"/>
      <c r="G30" s="17"/>
      <c r="H30" s="20"/>
      <c r="I30" s="17"/>
      <c r="J30" s="20"/>
      <c r="K30" s="17"/>
      <c r="L30" s="20"/>
      <c r="M30" s="17"/>
      <c r="N30" s="20"/>
      <c r="O30" s="17"/>
      <c r="P30" s="20"/>
      <c r="Q30" s="18"/>
    </row>
  </sheetData>
  <sortState xmlns:xlrd2="http://schemas.microsoft.com/office/spreadsheetml/2017/richdata2" ref="A32:B57">
    <sortCondition descending="1" ref="B32:B57"/>
  </sortState>
  <mergeCells count="32">
    <mergeCell ref="P1:Q1"/>
    <mergeCell ref="P2:Q2"/>
    <mergeCell ref="P3:Q3"/>
    <mergeCell ref="P4:Q4"/>
    <mergeCell ref="B1:C1"/>
    <mergeCell ref="B2:C2"/>
    <mergeCell ref="B3:C3"/>
    <mergeCell ref="B4:C4"/>
    <mergeCell ref="L1:M1"/>
    <mergeCell ref="L2:M2"/>
    <mergeCell ref="L3:M3"/>
    <mergeCell ref="L4:M4"/>
    <mergeCell ref="N1:O1"/>
    <mergeCell ref="N2:O2"/>
    <mergeCell ref="N3:O3"/>
    <mergeCell ref="N4:O4"/>
    <mergeCell ref="H1:I1"/>
    <mergeCell ref="H2:I2"/>
    <mergeCell ref="H3:I3"/>
    <mergeCell ref="H4:I4"/>
    <mergeCell ref="J1:K1"/>
    <mergeCell ref="J2:K2"/>
    <mergeCell ref="J3:K3"/>
    <mergeCell ref="J4:K4"/>
    <mergeCell ref="D1:E1"/>
    <mergeCell ref="D2:E2"/>
    <mergeCell ref="D3:E3"/>
    <mergeCell ref="D4:E4"/>
    <mergeCell ref="F1:G1"/>
    <mergeCell ref="F2:G2"/>
    <mergeCell ref="F3:G3"/>
    <mergeCell ref="F4:G4"/>
  </mergeCells>
  <pageMargins left="0.25" right="0.25" top="0.75" bottom="0.75" header="0.3" footer="0.3"/>
  <pageSetup scale="74" orientation="landscape" r:id="rId1"/>
  <ignoredErrors>
    <ignoredError sqref="E7:Q7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Bradac</dc:creator>
  <cp:keywords/>
  <dc:description/>
  <cp:lastModifiedBy/>
  <cp:revision/>
  <dcterms:created xsi:type="dcterms:W3CDTF">2023-02-04T17:26:30Z</dcterms:created>
  <dcterms:modified xsi:type="dcterms:W3CDTF">2025-08-13T00:25:05Z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7265f9-16b1-44e9-bff4-e2e80e66049f_Enabled">
    <vt:lpwstr>true</vt:lpwstr>
  </property>
  <property fmtid="{D5CDD505-2E9C-101B-9397-08002B2CF9AE}" pid="3" name="MSIP_Label_4f7265f9-16b1-44e9-bff4-e2e80e66049f_SetDate">
    <vt:lpwstr>2025-07-15T14:56:44Z</vt:lpwstr>
  </property>
  <property fmtid="{D5CDD505-2E9C-101B-9397-08002B2CF9AE}" pid="4" name="MSIP_Label_4f7265f9-16b1-44e9-bff4-e2e80e66049f_Method">
    <vt:lpwstr>Privileged</vt:lpwstr>
  </property>
  <property fmtid="{D5CDD505-2E9C-101B-9397-08002B2CF9AE}" pid="5" name="MSIP_Label_4f7265f9-16b1-44e9-bff4-e2e80e66049f_Name">
    <vt:lpwstr>Non-Sensitive</vt:lpwstr>
  </property>
  <property fmtid="{D5CDD505-2E9C-101B-9397-08002B2CF9AE}" pid="6" name="MSIP_Label_4f7265f9-16b1-44e9-bff4-e2e80e66049f_SiteId">
    <vt:lpwstr>600d01fc-055f-49c6-868f-3ecfcc791773</vt:lpwstr>
  </property>
  <property fmtid="{D5CDD505-2E9C-101B-9397-08002B2CF9AE}" pid="7" name="MSIP_Label_4f7265f9-16b1-44e9-bff4-e2e80e66049f_ActionId">
    <vt:lpwstr>be67f2be-fe02-4b52-b40b-3ae4896b1a91</vt:lpwstr>
  </property>
  <property fmtid="{D5CDD505-2E9C-101B-9397-08002B2CF9AE}" pid="8" name="MSIP_Label_4f7265f9-16b1-44e9-bff4-e2e80e66049f_ContentBits">
    <vt:lpwstr>0</vt:lpwstr>
  </property>
  <property fmtid="{D5CDD505-2E9C-101B-9397-08002B2CF9AE}" pid="9" name="MSIP_Label_4f7265f9-16b1-44e9-bff4-e2e80e66049f_Tag">
    <vt:lpwstr>60, 0, 1, 1</vt:lpwstr>
  </property>
</Properties>
</file>